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80" yWindow="465" windowWidth="20730" windowHeight="11760"/>
  </bookViews>
  <sheets>
    <sheet name="Budżet rekomendacji - wypełnić" sheetId="1" r:id="rId1"/>
    <sheet name="Arkusz pomocniczy-nie wypełnia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7" i="1"/>
  <c r="C5" i="2" l="1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6" i="2"/>
  <c r="B3" i="2"/>
  <c r="E27" i="1" l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I27" i="1" l="1"/>
  <c r="G7" i="1"/>
  <c r="G27" i="1" s="1"/>
</calcChain>
</file>

<file path=xl/sharedStrings.xml><?xml version="1.0" encoding="utf-8"?>
<sst xmlns="http://schemas.openxmlformats.org/spreadsheetml/2006/main" count="91" uniqueCount="69">
  <si>
    <t>Lp.</t>
  </si>
  <si>
    <t>koszt całkowity</t>
  </si>
  <si>
    <t>1.</t>
  </si>
  <si>
    <t>2.</t>
  </si>
  <si>
    <t>3.</t>
  </si>
  <si>
    <t>…</t>
  </si>
  <si>
    <t xml:space="preserve"> OGÓŁEM:</t>
  </si>
  <si>
    <t xml:space="preserve">REKOMENDACJA NR …./…. </t>
  </si>
  <si>
    <r>
      <t xml:space="preserve">koszt jednostkowy
</t>
    </r>
    <r>
      <rPr>
        <sz val="10"/>
        <color rgb="FF3F3F3F"/>
        <rFont val="Calibri"/>
        <family val="2"/>
        <charset val="238"/>
        <scheme val="minor"/>
      </rPr>
      <t>[brutto PLN]</t>
    </r>
  </si>
  <si>
    <r>
      <t xml:space="preserve">koszt jednostkowy
</t>
    </r>
    <r>
      <rPr>
        <sz val="10"/>
        <color rgb="FF3F3F3F"/>
        <rFont val="Calibri"/>
        <family val="2"/>
        <charset val="238"/>
        <scheme val="minor"/>
      </rPr>
      <t>[netto PLN]</t>
    </r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</si>
  <si>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</si>
  <si>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</si>
  <si>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</si>
  <si>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</si>
  <si>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</si>
  <si>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</si>
  <si>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</si>
  <si>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</si>
  <si>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</si>
  <si>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</si>
  <si>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</si>
  <si>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</si>
  <si>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</si>
  <si>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</si>
  <si>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</si>
  <si>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</si>
  <si>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</si>
  <si>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</si>
  <si>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</si>
  <si>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</si>
  <si>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</si>
  <si>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</si>
  <si>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</si>
  <si>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</si>
  <si>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</si>
  <si>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</si>
  <si>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</si>
  <si>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</si>
  <si>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</si>
  <si>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</si>
  <si>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</si>
  <si>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</si>
  <si>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</si>
  <si>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</si>
  <si>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</si>
  <si>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liczba osób objętych wsparciem w ramach POWER 2.21</t>
  </si>
  <si>
    <t>Minimalna liczba godzin wsparcia</t>
  </si>
  <si>
    <t>SZACOWANY JEDNOSTKOWY KOSZT GODZINY WSPARCIA 
WDROŻENIA REKOMENDACJI SEKTOROWEJ RADY DS. KOMPETENCJI</t>
  </si>
  <si>
    <r>
      <t xml:space="preserve">koszt jednostkowy
</t>
    </r>
    <r>
      <rPr>
        <sz val="10"/>
        <color rgb="FF3F3F3F"/>
        <rFont val="Calibri"/>
        <family val="2"/>
        <charset val="238"/>
        <scheme val="minor"/>
      </rPr>
      <t>[1 godz/netto PLN]</t>
    </r>
  </si>
  <si>
    <r>
      <t xml:space="preserve">koszt jednostkowy
</t>
    </r>
    <r>
      <rPr>
        <sz val="10"/>
        <color rgb="FF3F3F3F"/>
        <rFont val="Calibri"/>
        <family val="2"/>
        <charset val="238"/>
        <scheme val="minor"/>
      </rPr>
      <t>[1 godz./ brutto PLN]</t>
    </r>
  </si>
  <si>
    <t>Usługa rozwojowa wspierająca zdobycie kompetencji/kwalifikacji</t>
  </si>
  <si>
    <t>REKOMENDACJA NR….</t>
  </si>
  <si>
    <t>SEKTOROWEJ RADY DS. KOMPETENCJI - …..</t>
  </si>
  <si>
    <t xml:space="preserve">SZACOWANY KOSZT WDROŻENIA
rekomendacji nadzwyczajnych SRK określających zakres wsparcia szkoleniowo-doradczego w zakresie zwalczania skutków pandemii COVID-19 w ramach Działania 2.21 PO WER. </t>
  </si>
  <si>
    <t>Administrowanie sieciami (lokalną i rozległą)</t>
  </si>
  <si>
    <t>Platformy komunikacyjne on-line</t>
  </si>
  <si>
    <t>Tworzenie i rozwój rozwiązań chmurowych</t>
  </si>
  <si>
    <t>Wirtualizacja serwerów</t>
  </si>
  <si>
    <t>Zarządzanie cyberbezpieczeństwem</t>
  </si>
  <si>
    <t>Administrowanie bazami danych</t>
  </si>
  <si>
    <t>Zarządzanie obiegiem dokumentów elektronicznych (tekstowych i multimedialnych) w trybie pracy zdalnej</t>
  </si>
  <si>
    <t>Współpraca z klientem (pacjentem) i jego obsługa w warunkach pracy zdalnej i izolacji społecznej,</t>
  </si>
  <si>
    <t>Organizacja i zarządzanie pracą zdalną z wykorzystaniem dostępnych technologii i narzędzi</t>
  </si>
  <si>
    <t>Instalowanie i konfigurowanie systemów do pracy zdalnej</t>
  </si>
  <si>
    <t>Bezpieczne korzystanie z narzędzi do pracy zdalnej</t>
  </si>
  <si>
    <t>Archiwizowanie efektów pracy zdalnej</t>
  </si>
  <si>
    <t>Zestawiania i dokumentowanie tele- i wideokonferencji</t>
  </si>
  <si>
    <t>Zarządzanie kryzysowe w przypadku wystąpienia zakażenia w zakładzie</t>
  </si>
  <si>
    <t>Trener i coach w organizacji medycznej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</si>
</sst>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sz val="10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auto="1"/>
      </left>
      <right style="thin">
        <color rgb="FF3F3F3F"/>
      </right>
      <top/>
      <bottom style="thin">
        <color rgb="FF3F3F3F"/>
      </bottom>
      <diagonal/>
    </border>
    <border>
      <left style="double">
        <color auto="1"/>
      </left>
      <right style="thin">
        <color rgb="FF3F3F3F"/>
      </right>
      <top/>
      <bottom style="double">
        <color indexed="64"/>
      </bottom>
      <diagonal/>
    </border>
    <border>
      <left style="thin">
        <color rgb="FF3F3F3F"/>
      </left>
      <right style="thin">
        <color rgb="FF3F3F3F"/>
      </right>
      <top/>
      <bottom style="double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double">
        <color auto="1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rgb="FF3F3F3F"/>
      </right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3F3F3F"/>
      </diagonal>
    </border>
  </borders>
  <cellStyleXfs count="2">
    <xf numFmtId="0" fontId="0" fillId="0" borderId="0"/>
    <xf numFmtId="0" fontId="4" fillId="2" borderId="3" applyNumberFormat="0" applyAlignment="0" applyProtection="0"/>
  </cellStyleXfs>
  <cellXfs count="42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6" xfId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4" fillId="2" borderId="15" xfId="1" applyBorder="1" applyAlignment="1">
      <alignment horizontal="center" vertical="center" wrapText="1"/>
    </xf>
    <xf numFmtId="164" fontId="5" fillId="2" borderId="4" xfId="1" applyNumberFormat="1" applyFont="1" applyBorder="1" applyAlignment="1">
      <alignment horizontal="center" vertical="center" wrapText="1"/>
    </xf>
    <xf numFmtId="164" fontId="5" fillId="2" borderId="13" xfId="1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164" fontId="5" fillId="2" borderId="17" xfId="1" applyNumberFormat="1" applyFont="1" applyBorder="1" applyAlignment="1">
      <alignment horizontal="center" vertical="center" wrapText="1"/>
    </xf>
    <xf numFmtId="164" fontId="5" fillId="2" borderId="18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1" xfId="1" applyFont="1" applyBorder="1" applyAlignment="1">
      <alignment horizontal="center" vertical="center"/>
    </xf>
    <xf numFmtId="0" fontId="5" fillId="2" borderId="1" xfId="1" applyFont="1" applyBorder="1" applyAlignment="1">
      <alignment horizontal="left" vertical="center" wrapText="1"/>
    </xf>
    <xf numFmtId="0" fontId="5" fillId="2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5" fillId="2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19" xfId="1" applyBorder="1" applyAlignment="1">
      <alignment horizontal="center" vertical="center"/>
    </xf>
    <xf numFmtId="0" fontId="4" fillId="2" borderId="1" xfId="1" applyBorder="1" applyAlignment="1">
      <alignment horizontal="center" vertical="center"/>
    </xf>
    <xf numFmtId="164" fontId="4" fillId="2" borderId="1" xfId="1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2" borderId="1" xfId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2" borderId="1" xfId="1" applyFont="1" applyBorder="1" applyAlignment="1">
      <alignment horizontal="center" wrapText="1"/>
    </xf>
    <xf numFmtId="0" fontId="7" fillId="2" borderId="1" xfId="1" applyFont="1" applyBorder="1" applyAlignment="1">
      <alignment horizontal="center"/>
    </xf>
    <xf numFmtId="0" fontId="1" fillId="2" borderId="7" xfId="1" applyFont="1" applyBorder="1" applyAlignment="1">
      <alignment horizontal="center" wrapText="1"/>
    </xf>
    <xf numFmtId="0" fontId="1" fillId="2" borderId="8" xfId="1" applyFont="1" applyBorder="1" applyAlignment="1">
      <alignment horizontal="center" wrapText="1"/>
    </xf>
    <xf numFmtId="0" fontId="1" fillId="2" borderId="9" xfId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60614</xdr:colOff>
      <xdr:row>0</xdr:row>
      <xdr:rowOff>57150</xdr:rowOff>
    </xdr:from>
    <xdr:to>
      <xdr:col>6</xdr:col>
      <xdr:colOff>574850</xdr:colOff>
      <xdr:row>0</xdr:row>
      <xdr:rowOff>748665</xdr:rowOff>
    </xdr:to>
    <xdr:pic>
      <xdr:nvPicPr>
        <xdr:cNvPr id="3" name="Obraz 2" descr="Logotypy: Fundusze Europejskie- Wiedza Edukacja Rozwój, Rzeczpospolita Polska, PARP Grupa PFR, Unia Europejska - Europejski Fundusz Społeczny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7" y="57150"/>
          <a:ext cx="6425508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136814</xdr:colOff>
      <xdr:row>0</xdr:row>
      <xdr:rowOff>19051</xdr:rowOff>
    </xdr:from>
    <xdr:to>
      <xdr:col>4</xdr:col>
      <xdr:colOff>517700</xdr:colOff>
      <xdr:row>0</xdr:row>
      <xdr:rowOff>723901</xdr:rowOff>
    </xdr:to>
    <xdr:pic>
      <xdr:nvPicPr>
        <xdr:cNvPr id="3" name="Obraz 2" descr="Logotypy: Fundusze Europejskie- Wiedza Edukacja Rozwój, Rzeczpospolita Polska, PARP Grupa PFR, Unia Europejska - Europejski Fundusz Społeczny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39" y="19051"/>
          <a:ext cx="6419736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topLeftCell="A5" zoomScale="120" zoomScaleNormal="120" zoomScaleSheetLayoutView="120" workbookViewId="0">
      <selection activeCell="F16" sqref="F16"/>
    </sheetView>
  </sheetViews>
  <sheetFormatPr defaultColWidth="8.85546875" defaultRowHeight="15" x14ac:dyDescent="0.25"/>
  <cols>
    <col min="1" max="1" width="2.42578125" customWidth="1"/>
    <col min="2" max="2" width="5.7109375" customWidth="1"/>
    <col min="3" max="3" width="34.42578125" style="22" customWidth="1"/>
    <col min="4" max="4" width="19.85546875" customWidth="1"/>
    <col min="5" max="5" width="19.28515625" customWidth="1"/>
    <col min="6" max="6" width="14.85546875" customWidth="1"/>
    <col min="7" max="7" width="16.42578125" customWidth="1"/>
    <col min="8" max="8" width="13.140625" customWidth="1"/>
    <col min="9" max="9" width="17.42578125" customWidth="1"/>
  </cols>
  <sheetData>
    <row r="1" spans="1:13" ht="60.75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1"/>
      <c r="K1" s="1"/>
      <c r="L1" s="1"/>
      <c r="M1" s="1"/>
    </row>
    <row r="2" spans="1:13" ht="21" customHeight="1" x14ac:dyDescent="0.25">
      <c r="B2" s="33" t="s">
        <v>51</v>
      </c>
      <c r="C2" s="33"/>
      <c r="D2" s="33"/>
      <c r="E2" s="33"/>
      <c r="F2" s="33"/>
      <c r="G2" s="33"/>
      <c r="H2" s="33"/>
    </row>
    <row r="3" spans="1:13" ht="21.75" customHeight="1" x14ac:dyDescent="0.25">
      <c r="B3" s="33" t="s">
        <v>52</v>
      </c>
      <c r="C3" s="33"/>
      <c r="D3" s="33"/>
      <c r="E3" s="33"/>
      <c r="F3" s="33"/>
      <c r="G3" s="33"/>
      <c r="H3" s="33"/>
    </row>
    <row r="4" spans="1:13" ht="9.75" customHeight="1" x14ac:dyDescent="0.2">
      <c r="B4" s="3"/>
      <c r="C4" s="21"/>
      <c r="D4" s="5"/>
      <c r="E4" s="3"/>
      <c r="F4" s="3"/>
      <c r="G4" s="3"/>
      <c r="H4" s="3"/>
    </row>
    <row r="5" spans="1:13" ht="47.45" customHeight="1" x14ac:dyDescent="0.25">
      <c r="B5" s="36" t="s">
        <v>53</v>
      </c>
      <c r="C5" s="37"/>
      <c r="D5" s="37"/>
      <c r="E5" s="37"/>
      <c r="F5" s="37"/>
      <c r="G5" s="37"/>
      <c r="H5" s="37"/>
      <c r="I5" s="37"/>
    </row>
    <row r="6" spans="1:13" ht="40.5" customHeight="1" x14ac:dyDescent="0.25">
      <c r="B6" s="23" t="s">
        <v>0</v>
      </c>
      <c r="C6" s="24" t="s">
        <v>50</v>
      </c>
      <c r="D6" s="25" t="s">
        <v>46</v>
      </c>
      <c r="E6" s="25" t="s">
        <v>45</v>
      </c>
      <c r="F6" s="25" t="s">
        <v>9</v>
      </c>
      <c r="G6" s="25" t="s">
        <v>1</v>
      </c>
      <c r="H6" s="25" t="s">
        <v>8</v>
      </c>
      <c r="I6" s="25" t="s">
        <v>1</v>
      </c>
    </row>
    <row r="7" spans="1:13" ht="28.5" customHeight="1" x14ac:dyDescent="0.2">
      <c r="B7" s="23" t="s">
        <v>2</v>
      </c>
      <c r="C7" s="19" t="s">
        <v>55</v>
      </c>
      <c r="D7" s="18">
        <v>12</v>
      </c>
      <c r="E7" s="26">
        <v>250</v>
      </c>
      <c r="F7" s="27">
        <v>2000</v>
      </c>
      <c r="G7" s="28">
        <f>E7*F7</f>
        <v>500000</v>
      </c>
      <c r="H7" s="27">
        <f>F7*1.23</f>
        <v>2460</v>
      </c>
      <c r="I7" s="28">
        <f>H7*E7</f>
        <v>615000</v>
      </c>
    </row>
    <row r="8" spans="1:13" ht="24" customHeight="1" x14ac:dyDescent="0.2">
      <c r="B8" s="23" t="s">
        <v>3</v>
      </c>
      <c r="C8" s="19" t="s">
        <v>68</v>
      </c>
      <c r="D8" s="18">
        <v>40</v>
      </c>
      <c r="E8" s="2">
        <v>100</v>
      </c>
      <c r="F8" s="27">
        <v>4500</v>
      </c>
      <c r="G8" s="28">
        <f t="shared" ref="G8:G26" si="0">E8*F8</f>
        <v>450000</v>
      </c>
      <c r="H8" s="27">
        <f t="shared" ref="H8:H26" si="1">F8*1.23</f>
        <v>5535</v>
      </c>
      <c r="I8" s="28">
        <f t="shared" ref="I8:I26" si="2">H8*E8</f>
        <v>553500</v>
      </c>
    </row>
    <row r="9" spans="1:13" ht="24" customHeight="1" x14ac:dyDescent="0.25">
      <c r="B9" s="23" t="s">
        <v>4</v>
      </c>
      <c r="C9" s="19" t="s">
        <v>54</v>
      </c>
      <c r="D9" s="18">
        <v>40</v>
      </c>
      <c r="E9" s="2">
        <v>150</v>
      </c>
      <c r="F9" s="27">
        <v>5000</v>
      </c>
      <c r="G9" s="28">
        <f t="shared" si="0"/>
        <v>750000</v>
      </c>
      <c r="H9" s="27">
        <f t="shared" si="1"/>
        <v>6150</v>
      </c>
      <c r="I9" s="28">
        <f t="shared" si="2"/>
        <v>922500</v>
      </c>
    </row>
    <row r="10" spans="1:13" ht="25.35" customHeight="1" x14ac:dyDescent="0.25">
      <c r="B10" s="23" t="s">
        <v>10</v>
      </c>
      <c r="C10" s="29" t="s">
        <v>56</v>
      </c>
      <c r="D10" s="18">
        <v>16</v>
      </c>
      <c r="E10" s="2">
        <v>150</v>
      </c>
      <c r="F10" s="27">
        <v>2500</v>
      </c>
      <c r="G10" s="28">
        <f t="shared" si="0"/>
        <v>375000</v>
      </c>
      <c r="H10" s="27">
        <f t="shared" si="1"/>
        <v>3075</v>
      </c>
      <c r="I10" s="28">
        <f t="shared" si="2"/>
        <v>461250</v>
      </c>
    </row>
    <row r="11" spans="1:13" ht="24" customHeight="1" x14ac:dyDescent="0.25">
      <c r="B11" s="23" t="s">
        <v>11</v>
      </c>
      <c r="C11" s="19" t="s">
        <v>57</v>
      </c>
      <c r="D11" s="18">
        <v>12</v>
      </c>
      <c r="E11" s="2">
        <v>150</v>
      </c>
      <c r="F11" s="27">
        <v>2000</v>
      </c>
      <c r="G11" s="28">
        <f t="shared" si="0"/>
        <v>300000</v>
      </c>
      <c r="H11" s="27">
        <f t="shared" si="1"/>
        <v>2460</v>
      </c>
      <c r="I11" s="28">
        <f t="shared" si="2"/>
        <v>369000</v>
      </c>
    </row>
    <row r="12" spans="1:13" ht="24" customHeight="1" x14ac:dyDescent="0.25">
      <c r="B12" s="23" t="s">
        <v>12</v>
      </c>
      <c r="C12" s="19" t="s">
        <v>58</v>
      </c>
      <c r="D12" s="18">
        <v>16</v>
      </c>
      <c r="E12" s="2">
        <v>150</v>
      </c>
      <c r="F12" s="27">
        <v>2500</v>
      </c>
      <c r="G12" s="28">
        <f t="shared" si="0"/>
        <v>375000</v>
      </c>
      <c r="H12" s="27">
        <f t="shared" si="1"/>
        <v>3075</v>
      </c>
      <c r="I12" s="28">
        <f t="shared" si="2"/>
        <v>461250</v>
      </c>
    </row>
    <row r="13" spans="1:13" ht="24" customHeight="1" x14ac:dyDescent="0.2">
      <c r="B13" s="23" t="s">
        <v>13</v>
      </c>
      <c r="C13" s="19" t="s">
        <v>59</v>
      </c>
      <c r="D13" s="18">
        <v>16</v>
      </c>
      <c r="E13" s="2">
        <v>150</v>
      </c>
      <c r="F13" s="27">
        <v>2500</v>
      </c>
      <c r="G13" s="28">
        <f t="shared" si="0"/>
        <v>375000</v>
      </c>
      <c r="H13" s="27">
        <f t="shared" si="1"/>
        <v>3075</v>
      </c>
      <c r="I13" s="28">
        <f t="shared" si="2"/>
        <v>461250</v>
      </c>
    </row>
    <row r="14" spans="1:13" ht="42" customHeight="1" x14ac:dyDescent="0.25">
      <c r="B14" s="23" t="s">
        <v>14</v>
      </c>
      <c r="C14" s="19" t="s">
        <v>60</v>
      </c>
      <c r="D14" s="18">
        <v>16</v>
      </c>
      <c r="E14" s="2">
        <v>150</v>
      </c>
      <c r="F14" s="27">
        <v>2500</v>
      </c>
      <c r="G14" s="28">
        <f t="shared" si="0"/>
        <v>375000</v>
      </c>
      <c r="H14" s="27">
        <f t="shared" si="1"/>
        <v>3075</v>
      </c>
      <c r="I14" s="28">
        <f t="shared" si="2"/>
        <v>461250</v>
      </c>
    </row>
    <row r="15" spans="1:13" ht="24" customHeight="1" x14ac:dyDescent="0.25">
      <c r="B15" s="23" t="s">
        <v>15</v>
      </c>
      <c r="C15" s="19" t="s">
        <v>61</v>
      </c>
      <c r="D15" s="18">
        <v>16</v>
      </c>
      <c r="E15" s="2">
        <v>250</v>
      </c>
      <c r="F15" s="27">
        <v>2500</v>
      </c>
      <c r="G15" s="28">
        <f t="shared" si="0"/>
        <v>625000</v>
      </c>
      <c r="H15" s="27">
        <f t="shared" si="1"/>
        <v>3075</v>
      </c>
      <c r="I15" s="28">
        <f t="shared" si="2"/>
        <v>768750</v>
      </c>
    </row>
    <row r="16" spans="1:13" ht="37.700000000000003" customHeight="1" x14ac:dyDescent="0.25">
      <c r="B16" s="23" t="s">
        <v>16</v>
      </c>
      <c r="C16" s="19" t="s">
        <v>62</v>
      </c>
      <c r="D16" s="18">
        <v>16</v>
      </c>
      <c r="E16" s="2">
        <v>150</v>
      </c>
      <c r="F16" s="27">
        <v>2500</v>
      </c>
      <c r="G16" s="28">
        <f t="shared" si="0"/>
        <v>375000</v>
      </c>
      <c r="H16" s="27">
        <f t="shared" si="1"/>
        <v>3075</v>
      </c>
      <c r="I16" s="28">
        <f t="shared" si="2"/>
        <v>461250</v>
      </c>
    </row>
    <row r="17" spans="1:9" ht="29.45" customHeight="1" x14ac:dyDescent="0.25">
      <c r="B17" s="23" t="s">
        <v>17</v>
      </c>
      <c r="C17" s="19" t="s">
        <v>63</v>
      </c>
      <c r="D17" s="18">
        <v>16</v>
      </c>
      <c r="E17" s="2">
        <v>150</v>
      </c>
      <c r="F17" s="27">
        <v>2500</v>
      </c>
      <c r="G17" s="28">
        <f t="shared" si="0"/>
        <v>375000</v>
      </c>
      <c r="H17" s="27">
        <f t="shared" si="1"/>
        <v>3075</v>
      </c>
      <c r="I17" s="28">
        <f t="shared" si="2"/>
        <v>461250</v>
      </c>
    </row>
    <row r="18" spans="1:9" ht="28.7" customHeight="1" x14ac:dyDescent="0.25">
      <c r="B18" s="23" t="s">
        <v>18</v>
      </c>
      <c r="C18" s="19" t="s">
        <v>64</v>
      </c>
      <c r="D18" s="18">
        <v>16</v>
      </c>
      <c r="E18" s="2">
        <v>250</v>
      </c>
      <c r="F18" s="27">
        <v>2500</v>
      </c>
      <c r="G18" s="28">
        <f t="shared" si="0"/>
        <v>625000</v>
      </c>
      <c r="H18" s="27">
        <f t="shared" si="1"/>
        <v>3075</v>
      </c>
      <c r="I18" s="28">
        <f t="shared" si="2"/>
        <v>768750</v>
      </c>
    </row>
    <row r="19" spans="1:9" ht="24" customHeight="1" x14ac:dyDescent="0.25">
      <c r="B19" s="23" t="s">
        <v>19</v>
      </c>
      <c r="C19" s="29" t="s">
        <v>65</v>
      </c>
      <c r="D19" s="18">
        <v>8</v>
      </c>
      <c r="E19" s="2">
        <v>150</v>
      </c>
      <c r="F19" s="27">
        <v>1200</v>
      </c>
      <c r="G19" s="28">
        <f t="shared" si="0"/>
        <v>180000</v>
      </c>
      <c r="H19" s="27">
        <f t="shared" si="1"/>
        <v>1476</v>
      </c>
      <c r="I19" s="28">
        <f t="shared" si="2"/>
        <v>221400</v>
      </c>
    </row>
    <row r="20" spans="1:9" ht="28.35" customHeight="1" x14ac:dyDescent="0.25">
      <c r="B20" s="23" t="s">
        <v>20</v>
      </c>
      <c r="C20" s="20" t="s">
        <v>66</v>
      </c>
      <c r="D20" s="18">
        <v>8</v>
      </c>
      <c r="E20" s="2">
        <v>100</v>
      </c>
      <c r="F20" s="27">
        <v>1200</v>
      </c>
      <c r="G20" s="28">
        <f t="shared" si="0"/>
        <v>120000</v>
      </c>
      <c r="H20" s="27">
        <f t="shared" si="1"/>
        <v>1476</v>
      </c>
      <c r="I20" s="28">
        <f t="shared" si="2"/>
        <v>147600</v>
      </c>
    </row>
    <row r="21" spans="1:9" ht="27.6" customHeight="1" x14ac:dyDescent="0.25">
      <c r="B21" s="23" t="s">
        <v>21</v>
      </c>
      <c r="C21" s="20" t="s">
        <v>67</v>
      </c>
      <c r="D21" s="18">
        <v>16</v>
      </c>
      <c r="E21" s="2">
        <v>150</v>
      </c>
      <c r="F21" s="27">
        <v>2500</v>
      </c>
      <c r="G21" s="28">
        <f t="shared" si="0"/>
        <v>375000</v>
      </c>
      <c r="H21" s="27">
        <f t="shared" si="1"/>
        <v>3075</v>
      </c>
      <c r="I21" s="28">
        <f t="shared" si="2"/>
        <v>461250</v>
      </c>
    </row>
    <row r="22" spans="1:9" ht="41.25" customHeight="1" x14ac:dyDescent="0.25">
      <c r="B22" s="23" t="s">
        <v>22</v>
      </c>
      <c r="C22" s="19"/>
      <c r="D22" s="18"/>
      <c r="E22" s="2"/>
      <c r="F22" s="27"/>
      <c r="G22" s="28">
        <f t="shared" si="0"/>
        <v>0</v>
      </c>
      <c r="H22" s="27">
        <f t="shared" si="1"/>
        <v>0</v>
      </c>
      <c r="I22" s="28">
        <f t="shared" si="2"/>
        <v>0</v>
      </c>
    </row>
    <row r="23" spans="1:9" ht="36.75" customHeight="1" x14ac:dyDescent="0.25">
      <c r="B23" s="23" t="s">
        <v>23</v>
      </c>
      <c r="C23" s="19"/>
      <c r="D23" s="18"/>
      <c r="E23" s="2"/>
      <c r="F23" s="27"/>
      <c r="G23" s="28">
        <f t="shared" si="0"/>
        <v>0</v>
      </c>
      <c r="H23" s="27">
        <f t="shared" si="1"/>
        <v>0</v>
      </c>
      <c r="I23" s="28">
        <f t="shared" si="2"/>
        <v>0</v>
      </c>
    </row>
    <row r="24" spans="1:9" ht="24" customHeight="1" x14ac:dyDescent="0.25">
      <c r="B24" s="23" t="s">
        <v>24</v>
      </c>
      <c r="C24" s="19"/>
      <c r="D24" s="18"/>
      <c r="E24" s="2"/>
      <c r="F24" s="27"/>
      <c r="G24" s="28">
        <f t="shared" si="0"/>
        <v>0</v>
      </c>
      <c r="H24" s="27">
        <f t="shared" si="1"/>
        <v>0</v>
      </c>
      <c r="I24" s="28">
        <f t="shared" si="2"/>
        <v>0</v>
      </c>
    </row>
    <row r="25" spans="1:9" ht="24" customHeight="1" x14ac:dyDescent="0.25">
      <c r="B25" s="23" t="s">
        <v>25</v>
      </c>
      <c r="C25" s="19"/>
      <c r="D25" s="18"/>
      <c r="E25" s="2"/>
      <c r="F25" s="27"/>
      <c r="G25" s="28">
        <f t="shared" si="0"/>
        <v>0</v>
      </c>
      <c r="H25" s="27">
        <f t="shared" si="1"/>
        <v>0</v>
      </c>
      <c r="I25" s="28">
        <f t="shared" si="2"/>
        <v>0</v>
      </c>
    </row>
    <row r="26" spans="1:9" ht="41.25" customHeight="1" x14ac:dyDescent="0.25">
      <c r="B26" s="23" t="s">
        <v>26</v>
      </c>
      <c r="C26" s="19"/>
      <c r="D26" s="18"/>
      <c r="E26" s="2"/>
      <c r="F26" s="27"/>
      <c r="G26" s="28">
        <f t="shared" si="0"/>
        <v>0</v>
      </c>
      <c r="H26" s="27">
        <f t="shared" si="1"/>
        <v>0</v>
      </c>
      <c r="I26" s="28">
        <f t="shared" si="2"/>
        <v>0</v>
      </c>
    </row>
    <row r="27" spans="1:9" ht="19.5" customHeight="1" x14ac:dyDescent="0.25">
      <c r="B27" s="34" t="s">
        <v>6</v>
      </c>
      <c r="C27" s="34"/>
      <c r="D27" s="30"/>
      <c r="E27" s="31">
        <f>SUM(E7:E26)</f>
        <v>2450</v>
      </c>
      <c r="F27" s="30"/>
      <c r="G27" s="32">
        <f>SUM(G7:G26)</f>
        <v>6175000</v>
      </c>
      <c r="H27" s="30"/>
      <c r="I27" s="32">
        <f>SUM(I7:I26)</f>
        <v>7595250</v>
      </c>
    </row>
    <row r="28" spans="1:9" ht="9.7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</row>
  </sheetData>
  <mergeCells count="6">
    <mergeCell ref="B2:H2"/>
    <mergeCell ref="B3:H3"/>
    <mergeCell ref="B27:C27"/>
    <mergeCell ref="A28:I28"/>
    <mergeCell ref="A1:I1"/>
    <mergeCell ref="B5:I5"/>
  </mergeCells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6" sqref="C6"/>
    </sheetView>
  </sheetViews>
  <sheetFormatPr defaultColWidth="8.85546875" defaultRowHeight="15" x14ac:dyDescent="0.25"/>
  <cols>
    <col min="1" max="1" width="2.42578125" customWidth="1"/>
    <col min="2" max="2" width="5.7109375" customWidth="1"/>
    <col min="3" max="3" width="72.140625" customWidth="1"/>
    <col min="4" max="4" width="18.42578125" customWidth="1"/>
    <col min="5" max="5" width="17.85546875" customWidth="1"/>
  </cols>
  <sheetData>
    <row r="1" spans="1:9" ht="60.75" customHeight="1" x14ac:dyDescent="0.2">
      <c r="A1" s="35"/>
      <c r="B1" s="35"/>
      <c r="C1" s="35"/>
      <c r="D1" s="35"/>
      <c r="E1" s="35"/>
      <c r="F1" s="1"/>
      <c r="G1" s="1"/>
      <c r="H1" s="1"/>
      <c r="I1" s="1"/>
    </row>
    <row r="2" spans="1:9" ht="21" customHeight="1" x14ac:dyDescent="0.25">
      <c r="B2" s="33" t="s">
        <v>7</v>
      </c>
      <c r="C2" s="33"/>
      <c r="D2" s="33"/>
      <c r="E2" s="33"/>
    </row>
    <row r="3" spans="1:9" ht="21.75" customHeight="1" thickBot="1" x14ac:dyDescent="0.25">
      <c r="B3" s="41" t="str">
        <f>'Budżet rekomendacji - wypełnić'!B3:H3</f>
        <v>SEKTOROWEJ RADY DS. KOMPETENCJI - …..</v>
      </c>
      <c r="C3" s="41"/>
      <c r="D3" s="41"/>
      <c r="E3" s="41"/>
    </row>
    <row r="4" spans="1:9" ht="33" customHeight="1" thickBot="1" x14ac:dyDescent="0.3">
      <c r="B4" s="38" t="s">
        <v>47</v>
      </c>
      <c r="C4" s="39"/>
      <c r="D4" s="39"/>
      <c r="E4" s="40"/>
    </row>
    <row r="5" spans="1:9" ht="26.25" customHeight="1" thickBot="1" x14ac:dyDescent="0.25">
      <c r="B5" s="8" t="s">
        <v>0</v>
      </c>
      <c r="C5" s="4" t="str">
        <f>'Budżet rekomendacji - wypełnić'!C6</f>
        <v>Usługa rozwojowa wspierająca zdobycie kompetencji/kwalifikacji</v>
      </c>
      <c r="D5" s="6" t="s">
        <v>48</v>
      </c>
      <c r="E5" s="9" t="s">
        <v>49</v>
      </c>
    </row>
    <row r="6" spans="1:9" ht="28.5" customHeight="1" thickTop="1" x14ac:dyDescent="0.2">
      <c r="B6" s="10" t="s">
        <v>2</v>
      </c>
      <c r="C6" s="7" t="str">
        <f>'Budżet rekomendacji - wypełnić'!C7</f>
        <v>Platformy komunikacyjne on-line</v>
      </c>
      <c r="D6" s="13">
        <f>'Budżet rekomendacji - wypełnić'!F7/'Budżet rekomendacji - wypełnić'!D7</f>
        <v>166.66666666666666</v>
      </c>
      <c r="E6" s="14">
        <f>'Budżet rekomendacji - wypełnić'!H7/'Budżet rekomendacji - wypełnić'!D7</f>
        <v>205</v>
      </c>
    </row>
    <row r="7" spans="1:9" ht="24" customHeight="1" x14ac:dyDescent="0.2">
      <c r="B7" s="11" t="s">
        <v>3</v>
      </c>
      <c r="C7" s="7" t="str">
        <f>'Budżet rekomendacji - wypełnić'!C8</f>
        <v>Trener i coach w organizacji medycznej</v>
      </c>
      <c r="D7" s="13">
        <f>'Budżet rekomendacji - wypełnić'!F8/'Budżet rekomendacji - wypełnić'!D8</f>
        <v>112.5</v>
      </c>
      <c r="E7" s="14">
        <f>'Budżet rekomendacji - wypełnić'!H8/'Budżet rekomendacji - wypełnić'!D8</f>
        <v>138.375</v>
      </c>
    </row>
    <row r="8" spans="1:9" ht="24" customHeight="1" x14ac:dyDescent="0.2">
      <c r="B8" s="11" t="s">
        <v>4</v>
      </c>
      <c r="C8" s="7" t="str">
        <f>'Budżet rekomendacji - wypełnić'!C9</f>
        <v>Administrowanie sieciami (lokalną i rozległą)</v>
      </c>
      <c r="D8" s="13">
        <f>'Budżet rekomendacji - wypełnić'!F9/'Budżet rekomendacji - wypełnić'!D9</f>
        <v>125</v>
      </c>
      <c r="E8" s="14">
        <f>'Budżet rekomendacji - wypełnić'!H9/'Budżet rekomendacji - wypełnić'!D9</f>
        <v>153.75</v>
      </c>
    </row>
    <row r="9" spans="1:9" ht="24" customHeight="1" x14ac:dyDescent="0.2">
      <c r="B9" s="11" t="s">
        <v>10</v>
      </c>
      <c r="C9" s="7" t="str">
        <f>'Budżet rekomendacji - wypełnić'!C10</f>
        <v>Tworzenie i rozwój rozwiązań chmurowych</v>
      </c>
      <c r="D9" s="13">
        <f>'Budżet rekomendacji - wypełnić'!F10/'Budżet rekomendacji - wypełnić'!D10</f>
        <v>156.25</v>
      </c>
      <c r="E9" s="14">
        <f>'Budżet rekomendacji - wypełnić'!H10/'Budżet rekomendacji - wypełnić'!D10</f>
        <v>192.1875</v>
      </c>
    </row>
    <row r="10" spans="1:9" ht="24" customHeight="1" x14ac:dyDescent="0.2">
      <c r="B10" s="11" t="s">
        <v>11</v>
      </c>
      <c r="C10" s="7" t="str">
        <f>'Budżet rekomendacji - wypełnić'!C11</f>
        <v>Wirtualizacja serwerów</v>
      </c>
      <c r="D10" s="13">
        <f>'Budżet rekomendacji - wypełnić'!F11/'Budżet rekomendacji - wypełnić'!D11</f>
        <v>166.66666666666666</v>
      </c>
      <c r="E10" s="14">
        <f>'Budżet rekomendacji - wypełnić'!H11/'Budżet rekomendacji - wypełnić'!D11</f>
        <v>205</v>
      </c>
    </row>
    <row r="11" spans="1:9" ht="24" customHeight="1" x14ac:dyDescent="0.2">
      <c r="B11" s="11" t="s">
        <v>12</v>
      </c>
      <c r="C11" s="7" t="str">
        <f>'Budżet rekomendacji - wypełnić'!C12</f>
        <v>Zarządzanie cyberbezpieczeństwem</v>
      </c>
      <c r="D11" s="13">
        <f>'Budżet rekomendacji - wypełnić'!F12/'Budżet rekomendacji - wypełnić'!D12</f>
        <v>156.25</v>
      </c>
      <c r="E11" s="14">
        <f>'Budżet rekomendacji - wypełnić'!H12/'Budżet rekomendacji - wypełnić'!D12</f>
        <v>192.1875</v>
      </c>
    </row>
    <row r="12" spans="1:9" ht="24" customHeight="1" x14ac:dyDescent="0.2">
      <c r="B12" s="11" t="s">
        <v>13</v>
      </c>
      <c r="C12" s="7" t="str">
        <f>'Budżet rekomendacji - wypełnić'!C13</f>
        <v>Administrowanie bazami danych</v>
      </c>
      <c r="D12" s="13">
        <f>'Budżet rekomendacji - wypełnić'!F13/'Budżet rekomendacji - wypełnić'!D13</f>
        <v>156.25</v>
      </c>
      <c r="E12" s="14">
        <f>'Budżet rekomendacji - wypełnić'!H13/'Budżet rekomendacji - wypełnić'!D13</f>
        <v>192.1875</v>
      </c>
    </row>
    <row r="13" spans="1:9" ht="24" customHeight="1" x14ac:dyDescent="0.2">
      <c r="B13" s="11" t="s">
        <v>14</v>
      </c>
      <c r="C13" s="7" t="str">
        <f>'Budżet rekomendacji - wypełnić'!C14</f>
        <v>Zarządzanie obiegiem dokumentów elektronicznych (tekstowych i multimedialnych) w trybie pracy zdalnej</v>
      </c>
      <c r="D13" s="13">
        <f>'Budżet rekomendacji - wypełnić'!F14/'Budżet rekomendacji - wypełnić'!D14</f>
        <v>156.25</v>
      </c>
      <c r="E13" s="14">
        <f>'Budżet rekomendacji - wypełnić'!H14/'Budżet rekomendacji - wypełnić'!D14</f>
        <v>192.1875</v>
      </c>
    </row>
    <row r="14" spans="1:9" ht="24" customHeight="1" x14ac:dyDescent="0.2">
      <c r="B14" s="11" t="s">
        <v>15</v>
      </c>
      <c r="C14" s="7" t="str">
        <f>'Budżet rekomendacji - wypełnić'!C15</f>
        <v>Współpraca z klientem (pacjentem) i jego obsługa w warunkach pracy zdalnej i izolacji społecznej,</v>
      </c>
      <c r="D14" s="13">
        <f>'Budżet rekomendacji - wypełnić'!F15/'Budżet rekomendacji - wypełnić'!D15</f>
        <v>156.25</v>
      </c>
      <c r="E14" s="14">
        <f>'Budżet rekomendacji - wypełnić'!H15/'Budżet rekomendacji - wypełnić'!D15</f>
        <v>192.1875</v>
      </c>
    </row>
    <row r="15" spans="1:9" ht="24" customHeight="1" x14ac:dyDescent="0.2">
      <c r="B15" s="11" t="s">
        <v>16</v>
      </c>
      <c r="C15" s="7" t="str">
        <f>'Budżet rekomendacji - wypełnić'!C16</f>
        <v>Organizacja i zarządzanie pracą zdalną z wykorzystaniem dostępnych technologii i narzędzi</v>
      </c>
      <c r="D15" s="13">
        <f>'Budżet rekomendacji - wypełnić'!F16/'Budżet rekomendacji - wypełnić'!D16</f>
        <v>156.25</v>
      </c>
      <c r="E15" s="14">
        <f>'Budżet rekomendacji - wypełnić'!H16/'Budżet rekomendacji - wypełnić'!D16</f>
        <v>192.1875</v>
      </c>
    </row>
    <row r="16" spans="1:9" ht="24" customHeight="1" x14ac:dyDescent="0.2">
      <c r="B16" s="11" t="s">
        <v>17</v>
      </c>
      <c r="C16" s="7" t="str">
        <f>'Budżet rekomendacji - wypełnić'!C17</f>
        <v>Instalowanie i konfigurowanie systemów do pracy zdalnej</v>
      </c>
      <c r="D16" s="13">
        <f>'Budżet rekomendacji - wypełnić'!F17/'Budżet rekomendacji - wypełnić'!D17</f>
        <v>156.25</v>
      </c>
      <c r="E16" s="14">
        <f>'Budżet rekomendacji - wypełnić'!H17/'Budżet rekomendacji - wypełnić'!D17</f>
        <v>192.1875</v>
      </c>
    </row>
    <row r="17" spans="2:5" ht="24" customHeight="1" x14ac:dyDescent="0.2">
      <c r="B17" s="11" t="s">
        <v>18</v>
      </c>
      <c r="C17" s="7" t="str">
        <f>'Budżet rekomendacji - wypełnić'!C18</f>
        <v>Bezpieczne korzystanie z narzędzi do pracy zdalnej</v>
      </c>
      <c r="D17" s="13">
        <f>'Budżet rekomendacji - wypełnić'!F18/'Budżet rekomendacji - wypełnić'!D18</f>
        <v>156.25</v>
      </c>
      <c r="E17" s="14">
        <f>'Budżet rekomendacji - wypełnić'!H18/'Budżet rekomendacji - wypełnić'!D18</f>
        <v>192.1875</v>
      </c>
    </row>
    <row r="18" spans="2:5" ht="24" customHeight="1" x14ac:dyDescent="0.2">
      <c r="B18" s="11" t="s">
        <v>19</v>
      </c>
      <c r="C18" s="7" t="str">
        <f>'Budżet rekomendacji - wypełnić'!C19</f>
        <v>Archiwizowanie efektów pracy zdalnej</v>
      </c>
      <c r="D18" s="13">
        <f>'Budżet rekomendacji - wypełnić'!F19/'Budżet rekomendacji - wypełnić'!D19</f>
        <v>150</v>
      </c>
      <c r="E18" s="14">
        <f>'Budżet rekomendacji - wypełnić'!H19/'Budżet rekomendacji - wypełnić'!D19</f>
        <v>184.5</v>
      </c>
    </row>
    <row r="19" spans="2:5" ht="24" customHeight="1" x14ac:dyDescent="0.2">
      <c r="B19" s="11" t="s">
        <v>20</v>
      </c>
      <c r="C19" s="7" t="str">
        <f>'Budżet rekomendacji - wypełnić'!C20</f>
        <v>Zestawiania i dokumentowanie tele- i wideokonferencji</v>
      </c>
      <c r="D19" s="13">
        <f>'Budżet rekomendacji - wypełnić'!F20/'Budżet rekomendacji - wypełnić'!D20</f>
        <v>150</v>
      </c>
      <c r="E19" s="14">
        <f>'Budżet rekomendacji - wypełnić'!H20/'Budżet rekomendacji - wypełnić'!D20</f>
        <v>184.5</v>
      </c>
    </row>
    <row r="20" spans="2:5" ht="24" customHeight="1" x14ac:dyDescent="0.2">
      <c r="B20" s="11" t="s">
        <v>21</v>
      </c>
      <c r="C20" s="7" t="str">
        <f>'Budżet rekomendacji - wypełnić'!C21</f>
        <v>Zarządzanie kryzysowe w przypadku wystąpienia zakażenia w zakładzie</v>
      </c>
      <c r="D20" s="13">
        <f>'Budżet rekomendacji - wypełnić'!F21/'Budżet rekomendacji - wypełnić'!D21</f>
        <v>156.25</v>
      </c>
      <c r="E20" s="14">
        <f>'Budżet rekomendacji - wypełnić'!H21/'Budżet rekomendacji - wypełnić'!D21</f>
        <v>192.1875</v>
      </c>
    </row>
    <row r="21" spans="2:5" ht="24" customHeight="1" x14ac:dyDescent="0.2">
      <c r="B21" s="11" t="s">
        <v>22</v>
      </c>
      <c r="C21" s="7">
        <f>'Budżet rekomendacji - wypełnić'!C22</f>
        <v>0</v>
      </c>
      <c r="D21" s="13" t="e">
        <f>'Budżet rekomendacji - wypełnić'!F22/'Budżet rekomendacji - wypełnić'!D22</f>
        <v>#DIV/0!</v>
      </c>
      <c r="E21" s="14" t="e">
        <f>'Budżet rekomendacji - wypełnić'!H22/'Budżet rekomendacji - wypełnić'!D22</f>
        <v>#DIV/0!</v>
      </c>
    </row>
    <row r="22" spans="2:5" ht="24" customHeight="1" x14ac:dyDescent="0.25">
      <c r="B22" s="11" t="s">
        <v>23</v>
      </c>
      <c r="C22" s="7">
        <f>'Budżet rekomendacji - wypełnić'!C23</f>
        <v>0</v>
      </c>
      <c r="D22" s="13" t="e">
        <f>'Budżet rekomendacji - wypełnić'!F23/'Budżet rekomendacji - wypełnić'!D23</f>
        <v>#DIV/0!</v>
      </c>
      <c r="E22" s="14" t="e">
        <f>'Budżet rekomendacji - wypełnić'!H23/'Budżet rekomendacji - wypełnić'!D23</f>
        <v>#DIV/0!</v>
      </c>
    </row>
    <row r="23" spans="2:5" ht="24" customHeight="1" x14ac:dyDescent="0.25">
      <c r="B23" s="11" t="s">
        <v>24</v>
      </c>
      <c r="C23" s="7">
        <f>'Budżet rekomendacji - wypełnić'!C24</f>
        <v>0</v>
      </c>
      <c r="D23" s="13" t="e">
        <f>'Budżet rekomendacji - wypełnić'!F24/'Budżet rekomendacji - wypełnić'!D24</f>
        <v>#DIV/0!</v>
      </c>
      <c r="E23" s="14" t="e">
        <f>'Budżet rekomendacji - wypełnić'!H24/'Budżet rekomendacji - wypełnić'!D24</f>
        <v>#DIV/0!</v>
      </c>
    </row>
    <row r="24" spans="2:5" ht="24" customHeight="1" x14ac:dyDescent="0.25">
      <c r="B24" s="11" t="s">
        <v>25</v>
      </c>
      <c r="C24" s="7">
        <f>'Budżet rekomendacji - wypełnić'!C25</f>
        <v>0</v>
      </c>
      <c r="D24" s="13" t="e">
        <f>'Budżet rekomendacji - wypełnić'!F25/'Budżet rekomendacji - wypełnić'!D25</f>
        <v>#DIV/0!</v>
      </c>
      <c r="E24" s="14" t="e">
        <f>'Budżet rekomendacji - wypełnić'!H25/'Budżet rekomendacji - wypełnić'!D25</f>
        <v>#DIV/0!</v>
      </c>
    </row>
    <row r="25" spans="2:5" ht="24" customHeight="1" x14ac:dyDescent="0.25">
      <c r="B25" s="11" t="s">
        <v>26</v>
      </c>
      <c r="C25" s="7">
        <f>'Budżet rekomendacji - wypełnić'!C26</f>
        <v>0</v>
      </c>
      <c r="D25" s="13" t="e">
        <f>'Budżet rekomendacji - wypełnić'!F26/'Budżet rekomendacji - wypełnić'!D26</f>
        <v>#DIV/0!</v>
      </c>
      <c r="E25" s="14" t="e">
        <f>'Budżet rekomendacji - wypełnić'!H26/'Budżet rekomendacji - wypełnić'!D26</f>
        <v>#DIV/0!</v>
      </c>
    </row>
    <row r="26" spans="2:5" ht="24" customHeight="1" x14ac:dyDescent="0.25">
      <c r="B26" s="11" t="s">
        <v>27</v>
      </c>
      <c r="C26" s="7" t="e">
        <f>'Budżet rekomendacji - wypełnić'!#REF!</f>
        <v>#REF!</v>
      </c>
      <c r="D26" s="13" t="e">
        <f>'Budżet rekomendacji - wypełnić'!#REF!/'Budżet rekomendacji - wypełnić'!#REF!</f>
        <v>#REF!</v>
      </c>
      <c r="E26" s="14" t="e">
        <f>'Budżet rekomendacji - wypełnić'!#REF!/'Budżet rekomendacji - wypełnić'!#REF!</f>
        <v>#REF!</v>
      </c>
    </row>
    <row r="27" spans="2:5" ht="24" customHeight="1" x14ac:dyDescent="0.25">
      <c r="B27" s="11" t="s">
        <v>28</v>
      </c>
      <c r="C27" s="7" t="e">
        <f>'Budżet rekomendacji - wypełnić'!#REF!</f>
        <v>#REF!</v>
      </c>
      <c r="D27" s="13" t="e">
        <f>'Budżet rekomendacji - wypełnić'!#REF!/'Budżet rekomendacji - wypełnić'!#REF!</f>
        <v>#REF!</v>
      </c>
      <c r="E27" s="14" t="e">
        <f>'Budżet rekomendacji - wypełnić'!#REF!/'Budżet rekomendacji - wypełnić'!#REF!</f>
        <v>#REF!</v>
      </c>
    </row>
    <row r="28" spans="2:5" ht="24" customHeight="1" x14ac:dyDescent="0.25">
      <c r="B28" s="11" t="s">
        <v>29</v>
      </c>
      <c r="C28" s="7" t="e">
        <f>'Budżet rekomendacji - wypełnić'!#REF!</f>
        <v>#REF!</v>
      </c>
      <c r="D28" s="13" t="e">
        <f>'Budżet rekomendacji - wypełnić'!#REF!/'Budżet rekomendacji - wypełnić'!#REF!</f>
        <v>#REF!</v>
      </c>
      <c r="E28" s="14" t="e">
        <f>'Budżet rekomendacji - wypełnić'!#REF!/'Budżet rekomendacji - wypełnić'!#REF!</f>
        <v>#REF!</v>
      </c>
    </row>
    <row r="29" spans="2:5" ht="24" customHeight="1" x14ac:dyDescent="0.25">
      <c r="B29" s="11" t="s">
        <v>30</v>
      </c>
      <c r="C29" s="7" t="e">
        <f>'Budżet rekomendacji - wypełnić'!#REF!</f>
        <v>#REF!</v>
      </c>
      <c r="D29" s="13" t="e">
        <f>'Budżet rekomendacji - wypełnić'!#REF!/'Budżet rekomendacji - wypełnić'!#REF!</f>
        <v>#REF!</v>
      </c>
      <c r="E29" s="14" t="e">
        <f>'Budżet rekomendacji - wypełnić'!#REF!/'Budżet rekomendacji - wypełnić'!#REF!</f>
        <v>#REF!</v>
      </c>
    </row>
    <row r="30" spans="2:5" ht="24" customHeight="1" x14ac:dyDescent="0.25">
      <c r="B30" s="11" t="s">
        <v>31</v>
      </c>
      <c r="C30" s="7" t="e">
        <f>'Budżet rekomendacji - wypełnić'!#REF!</f>
        <v>#REF!</v>
      </c>
      <c r="D30" s="13" t="e">
        <f>'Budżet rekomendacji - wypełnić'!#REF!/'Budżet rekomendacji - wypełnić'!#REF!</f>
        <v>#REF!</v>
      </c>
      <c r="E30" s="14" t="e">
        <f>'Budżet rekomendacji - wypełnić'!#REF!/'Budżet rekomendacji - wypełnić'!#REF!</f>
        <v>#REF!</v>
      </c>
    </row>
    <row r="31" spans="2:5" ht="24" customHeight="1" x14ac:dyDescent="0.25">
      <c r="B31" s="11" t="s">
        <v>32</v>
      </c>
      <c r="C31" s="7" t="e">
        <f>'Budżet rekomendacji - wypełnić'!#REF!</f>
        <v>#REF!</v>
      </c>
      <c r="D31" s="13" t="e">
        <f>'Budżet rekomendacji - wypełnić'!#REF!/'Budżet rekomendacji - wypełnić'!#REF!</f>
        <v>#REF!</v>
      </c>
      <c r="E31" s="14" t="e">
        <f>'Budżet rekomendacji - wypełnić'!#REF!/'Budżet rekomendacji - wypełnić'!#REF!</f>
        <v>#REF!</v>
      </c>
    </row>
    <row r="32" spans="2:5" ht="24" customHeight="1" x14ac:dyDescent="0.25">
      <c r="B32" s="11" t="s">
        <v>33</v>
      </c>
      <c r="C32" s="7" t="e">
        <f>'Budżet rekomendacji - wypełnić'!#REF!</f>
        <v>#REF!</v>
      </c>
      <c r="D32" s="13" t="e">
        <f>'Budżet rekomendacji - wypełnić'!#REF!/'Budżet rekomendacji - wypełnić'!#REF!</f>
        <v>#REF!</v>
      </c>
      <c r="E32" s="14" t="e">
        <f>'Budżet rekomendacji - wypełnić'!#REF!/'Budżet rekomendacji - wypełnić'!#REF!</f>
        <v>#REF!</v>
      </c>
    </row>
    <row r="33" spans="1:5" ht="24" customHeight="1" x14ac:dyDescent="0.25">
      <c r="B33" s="11" t="s">
        <v>34</v>
      </c>
      <c r="C33" s="7" t="e">
        <f>'Budżet rekomendacji - wypełnić'!#REF!</f>
        <v>#REF!</v>
      </c>
      <c r="D33" s="13" t="e">
        <f>'Budżet rekomendacji - wypełnić'!#REF!/'Budżet rekomendacji - wypełnić'!#REF!</f>
        <v>#REF!</v>
      </c>
      <c r="E33" s="14" t="e">
        <f>'Budżet rekomendacji - wypełnić'!#REF!/'Budżet rekomendacji - wypełnić'!#REF!</f>
        <v>#REF!</v>
      </c>
    </row>
    <row r="34" spans="1:5" ht="24" customHeight="1" x14ac:dyDescent="0.25">
      <c r="B34" s="11" t="s">
        <v>35</v>
      </c>
      <c r="C34" s="7" t="e">
        <f>'Budżet rekomendacji - wypełnić'!#REF!</f>
        <v>#REF!</v>
      </c>
      <c r="D34" s="13" t="e">
        <f>'Budżet rekomendacji - wypełnić'!#REF!/'Budżet rekomendacji - wypełnić'!#REF!</f>
        <v>#REF!</v>
      </c>
      <c r="E34" s="14" t="e">
        <f>'Budżet rekomendacji - wypełnić'!#REF!/'Budżet rekomendacji - wypełnić'!#REF!</f>
        <v>#REF!</v>
      </c>
    </row>
    <row r="35" spans="1:5" ht="24" customHeight="1" x14ac:dyDescent="0.25">
      <c r="B35" s="11" t="s">
        <v>36</v>
      </c>
      <c r="C35" s="7" t="e">
        <f>'Budżet rekomendacji - wypełnić'!#REF!</f>
        <v>#REF!</v>
      </c>
      <c r="D35" s="13" t="e">
        <f>'Budżet rekomendacji - wypełnić'!#REF!/'Budżet rekomendacji - wypełnić'!#REF!</f>
        <v>#REF!</v>
      </c>
      <c r="E35" s="14" t="e">
        <f>'Budżet rekomendacji - wypełnić'!#REF!/'Budżet rekomendacji - wypełnić'!#REF!</f>
        <v>#REF!</v>
      </c>
    </row>
    <row r="36" spans="1:5" ht="24" customHeight="1" x14ac:dyDescent="0.25">
      <c r="B36" s="11" t="s">
        <v>37</v>
      </c>
      <c r="C36" s="7" t="e">
        <f>'Budżet rekomendacji - wypełnić'!#REF!</f>
        <v>#REF!</v>
      </c>
      <c r="D36" s="13" t="e">
        <f>'Budżet rekomendacji - wypełnić'!#REF!/'Budżet rekomendacji - wypełnić'!#REF!</f>
        <v>#REF!</v>
      </c>
      <c r="E36" s="14" t="e">
        <f>'Budżet rekomendacji - wypełnić'!#REF!/'Budżet rekomendacji - wypełnić'!#REF!</f>
        <v>#REF!</v>
      </c>
    </row>
    <row r="37" spans="1:5" ht="24" customHeight="1" x14ac:dyDescent="0.25">
      <c r="B37" s="11" t="s">
        <v>38</v>
      </c>
      <c r="C37" s="7" t="e">
        <f>'Budżet rekomendacji - wypełnić'!#REF!</f>
        <v>#REF!</v>
      </c>
      <c r="D37" s="13" t="e">
        <f>'Budżet rekomendacji - wypełnić'!#REF!/'Budżet rekomendacji - wypełnić'!#REF!</f>
        <v>#REF!</v>
      </c>
      <c r="E37" s="14" t="e">
        <f>'Budżet rekomendacji - wypełnić'!#REF!/'Budżet rekomendacji - wypełnić'!#REF!</f>
        <v>#REF!</v>
      </c>
    </row>
    <row r="38" spans="1:5" ht="24" customHeight="1" x14ac:dyDescent="0.25">
      <c r="B38" s="11" t="s">
        <v>39</v>
      </c>
      <c r="C38" s="7" t="e">
        <f>'Budżet rekomendacji - wypełnić'!#REF!</f>
        <v>#REF!</v>
      </c>
      <c r="D38" s="13" t="e">
        <f>'Budżet rekomendacji - wypełnić'!#REF!/'Budżet rekomendacji - wypełnić'!#REF!</f>
        <v>#REF!</v>
      </c>
      <c r="E38" s="14" t="e">
        <f>'Budżet rekomendacji - wypełnić'!#REF!/'Budżet rekomendacji - wypełnić'!#REF!</f>
        <v>#REF!</v>
      </c>
    </row>
    <row r="39" spans="1:5" ht="24" customHeight="1" x14ac:dyDescent="0.25">
      <c r="B39" s="11" t="s">
        <v>40</v>
      </c>
      <c r="C39" s="7" t="e">
        <f>'Budżet rekomendacji - wypełnić'!#REF!</f>
        <v>#REF!</v>
      </c>
      <c r="D39" s="13" t="e">
        <f>'Budżet rekomendacji - wypełnić'!#REF!/'Budżet rekomendacji - wypełnić'!#REF!</f>
        <v>#REF!</v>
      </c>
      <c r="E39" s="14" t="e">
        <f>'Budżet rekomendacji - wypełnić'!#REF!/'Budżet rekomendacji - wypełnić'!#REF!</f>
        <v>#REF!</v>
      </c>
    </row>
    <row r="40" spans="1:5" ht="24" customHeight="1" x14ac:dyDescent="0.25">
      <c r="B40" s="11" t="s">
        <v>41</v>
      </c>
      <c r="C40" s="7" t="e">
        <f>'Budżet rekomendacji - wypełnić'!#REF!</f>
        <v>#REF!</v>
      </c>
      <c r="D40" s="13" t="e">
        <f>'Budżet rekomendacji - wypełnić'!#REF!/'Budżet rekomendacji - wypełnić'!#REF!</f>
        <v>#REF!</v>
      </c>
      <c r="E40" s="14" t="e">
        <f>'Budżet rekomendacji - wypełnić'!#REF!/'Budżet rekomendacji - wypełnić'!#REF!</f>
        <v>#REF!</v>
      </c>
    </row>
    <row r="41" spans="1:5" ht="24" customHeight="1" x14ac:dyDescent="0.25">
      <c r="B41" s="11" t="s">
        <v>42</v>
      </c>
      <c r="C41" s="7" t="e">
        <f>'Budżet rekomendacji - wypełnić'!#REF!</f>
        <v>#REF!</v>
      </c>
      <c r="D41" s="13" t="e">
        <f>'Budżet rekomendacji - wypełnić'!#REF!/'Budżet rekomendacji - wypełnić'!#REF!</f>
        <v>#REF!</v>
      </c>
      <c r="E41" s="14" t="e">
        <f>'Budżet rekomendacji - wypełnić'!#REF!/'Budżet rekomendacji - wypełnić'!#REF!</f>
        <v>#REF!</v>
      </c>
    </row>
    <row r="42" spans="1:5" ht="24" customHeight="1" x14ac:dyDescent="0.25">
      <c r="B42" s="11" t="s">
        <v>43</v>
      </c>
      <c r="C42" s="7" t="e">
        <f>'Budżet rekomendacji - wypełnić'!#REF!</f>
        <v>#REF!</v>
      </c>
      <c r="D42" s="13" t="e">
        <f>'Budżet rekomendacji - wypełnić'!#REF!/'Budżet rekomendacji - wypełnić'!#REF!</f>
        <v>#REF!</v>
      </c>
      <c r="E42" s="14" t="e">
        <f>'Budżet rekomendacji - wypełnić'!#REF!/'Budżet rekomendacji - wypełnić'!#REF!</f>
        <v>#REF!</v>
      </c>
    </row>
    <row r="43" spans="1:5" ht="24.75" customHeight="1" x14ac:dyDescent="0.25">
      <c r="B43" s="11" t="s">
        <v>44</v>
      </c>
      <c r="C43" s="7" t="e">
        <f>'Budżet rekomendacji - wypełnić'!#REF!</f>
        <v>#REF!</v>
      </c>
      <c r="D43" s="13" t="e">
        <f>'Budżet rekomendacji - wypełnić'!#REF!/'Budżet rekomendacji - wypełnić'!#REF!</f>
        <v>#REF!</v>
      </c>
      <c r="E43" s="14" t="e">
        <f>'Budżet rekomendacji - wypełnić'!#REF!/'Budżet rekomendacji - wypełnić'!#REF!</f>
        <v>#REF!</v>
      </c>
    </row>
    <row r="44" spans="1:5" ht="24.75" customHeight="1" thickBot="1" x14ac:dyDescent="0.3">
      <c r="B44" s="12" t="s">
        <v>5</v>
      </c>
      <c r="C44" s="15" t="e">
        <f>'Budżet rekomendacji - wypełnić'!#REF!</f>
        <v>#REF!</v>
      </c>
      <c r="D44" s="16" t="e">
        <f>'Budżet rekomendacji - wypełnić'!#REF!/'Budżet rekomendacji - wypełnić'!#REF!</f>
        <v>#REF!</v>
      </c>
      <c r="E44" s="17" t="e">
        <f>'Budżet rekomendacji - wypełnić'!#REF!/'Budżet rekomendacji - wypełnić'!#REF!</f>
        <v>#REF!</v>
      </c>
    </row>
    <row r="45" spans="1:5" x14ac:dyDescent="0.25">
      <c r="A45" s="35"/>
      <c r="B45" s="35"/>
      <c r="C45" s="35"/>
      <c r="D45" s="35"/>
      <c r="E45" s="35"/>
    </row>
  </sheetData>
  <mergeCells count="5">
    <mergeCell ref="A1:E1"/>
    <mergeCell ref="B2:E2"/>
    <mergeCell ref="B4:E4"/>
    <mergeCell ref="A45:E45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Budżet rekomendacji - wypełnić</vt:lpstr>
      <vt:lpstr>Arkusz pomocniczy-nie wypełniać</vt:lpstr>
    </vt:vector>
  </TitlesOfParts>
  <Company>Polska Agencja Rozwoju Przedsiębiorczości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Bujakowska Jowita</dc:creator>
  <cp:lastModifiedBy>Olga Scott</cp:lastModifiedBy>
  <cp:lastPrinted>2019-10-18T07:34:14Z</cp:lastPrinted>
  <dcterms:created xsi:type="dcterms:W3CDTF">2019-09-12T11:34:39Z</dcterms:created>
  <dcterms:modified xsi:type="dcterms:W3CDTF">2020-07-15T19:21:08Z</dcterms:modified>
</cp:coreProperties>
</file>